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DE2AF325-A693-47A2-8A7D-775CC8E724DA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1" i="1"/>
  <c r="J21" i="1" s="1"/>
  <c r="I20" i="1"/>
  <c r="J20" i="1" s="1"/>
  <c r="I19" i="1"/>
  <c r="J19" i="1" s="1"/>
  <c r="I18" i="1"/>
  <c r="I17" i="1"/>
  <c r="J17" i="1" s="1"/>
  <c r="I16" i="1"/>
  <c r="J16" i="1" s="1"/>
  <c r="I15" i="1"/>
  <c r="J15" i="1" s="1"/>
  <c r="I14" i="1"/>
  <c r="I13" i="1"/>
  <c r="J13" i="1" s="1"/>
  <c r="I12" i="1"/>
  <c r="J12" i="1" s="1"/>
  <c r="I11" i="1"/>
  <c r="J11" i="1" s="1"/>
  <c r="I10" i="1"/>
  <c r="I9" i="1"/>
  <c r="J9" i="1" s="1"/>
  <c r="L12" i="1" l="1"/>
  <c r="L16" i="1"/>
  <c r="L20" i="1"/>
  <c r="K11" i="1"/>
  <c r="K15" i="1"/>
  <c r="K19" i="1"/>
  <c r="K9" i="1"/>
  <c r="L11" i="1"/>
  <c r="K13" i="1"/>
  <c r="L15" i="1"/>
  <c r="K17" i="1"/>
  <c r="L19" i="1"/>
  <c r="K21" i="1"/>
  <c r="J10" i="1"/>
  <c r="L10" i="1"/>
  <c r="K10" i="1"/>
  <c r="J14" i="1"/>
  <c r="L14" i="1"/>
  <c r="K14" i="1"/>
  <c r="J18" i="1"/>
  <c r="L18" i="1"/>
  <c r="K18" i="1"/>
  <c r="L9" i="1"/>
  <c r="K12" i="1"/>
  <c r="L13" i="1"/>
  <c r="K16" i="1"/>
  <c r="L17" i="1"/>
  <c r="K20" i="1"/>
  <c r="L21" i="1"/>
  <c r="I22" i="1"/>
  <c r="K22" i="1" s="1"/>
  <c r="J22" i="1" l="1"/>
  <c r="L22" i="1"/>
</calcChain>
</file>

<file path=xl/sharedStrings.xml><?xml version="1.0" encoding="utf-8"?>
<sst xmlns="http://schemas.openxmlformats.org/spreadsheetml/2006/main" count="83" uniqueCount="47">
  <si>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</si>
  <si>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</si>
  <si>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</si>
  <si>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</si>
  <si>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</si>
  <si>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</si>
  <si>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</si>
  <si>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</si>
  <si>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</si>
  <si>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</si>
  <si>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</si>
  <si>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</si>
  <si>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</si>
  <si>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</si>
  <si>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013</t>
  </si>
  <si>
    <t>Altepexi</t>
  </si>
  <si>
    <t>13</t>
  </si>
  <si>
    <t>027</t>
  </si>
  <si>
    <t>Caltepec</t>
  </si>
  <si>
    <t>035</t>
  </si>
  <si>
    <t>Coxcatlán</t>
  </si>
  <si>
    <t>046</t>
  </si>
  <si>
    <t>Chapulco</t>
  </si>
  <si>
    <t>103</t>
  </si>
  <si>
    <t>Nicolás Bravo</t>
  </si>
  <si>
    <t>120</t>
  </si>
  <si>
    <t>San Antonio Cañada</t>
  </si>
  <si>
    <t>124</t>
  </si>
  <si>
    <t>San Gabriel Chilac</t>
  </si>
  <si>
    <t>129</t>
  </si>
  <si>
    <t>San José Miahuatlán</t>
  </si>
  <si>
    <t>149</t>
  </si>
  <si>
    <t>Santiago Miahuatlán</t>
  </si>
  <si>
    <t>156</t>
  </si>
  <si>
    <t>Tehuacán</t>
  </si>
  <si>
    <t>161</t>
  </si>
  <si>
    <t>Tepanco de López</t>
  </si>
  <si>
    <t>209</t>
  </si>
  <si>
    <t>Zapotitlán</t>
  </si>
  <si>
    <t>214</t>
  </si>
  <si>
    <t>Zinacatepec</t>
  </si>
  <si>
    <t>Total de la región 13</t>
  </si>
  <si>
    <t xml:space="preserve">Fuente: Instituto Nacional de Estadística y Geografía: Censo de Población y Vivienda 2020 y Consejo Estatal de Población (COESPO) </t>
  </si>
  <si>
    <t xml:space="preserve">Consejo Estatal de Población (COESPO) </t>
  </si>
  <si>
    <t>Según datos del Censo de población y vivienda 2020 del Instituto Nacional de Estadística y Geografía.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</si>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</sst>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4"/>
  <sheetViews>
    <sheetView tabSelected="1" workbookViewId="0">
      <selection activeCell="A8" sqref="A8:L8"/>
    </sheetView>
  </sheetViews>
  <sheetFormatPr baseColWidth="10" defaultRowHeight="14.25" x14ac:dyDescent="0.2"/>
  <cols>
    <col min="1" max="3" width="11.42578125" style="2"/>
    <col min="4" max="4" width="30.71093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43</v>
      </c>
    </row>
    <row r="3" spans="1:12" x14ac:dyDescent="0.2">
      <c r="A3" s="2" t="s">
        <v>46</v>
      </c>
    </row>
    <row r="4" spans="1:12" x14ac:dyDescent="0.2">
      <c r="A4" s="2" t="s">
        <v>44</v>
      </c>
    </row>
    <row r="6" spans="1:12" x14ac:dyDescent="0.2">
      <c r="A6" s="2" t="s">
        <v>45</v>
      </c>
      <c r="B6" s="2">
        <v>13</v>
      </c>
    </row>
    <row r="7" spans="1:12" ht="15" thickBot="1" x14ac:dyDescent="0.25"/>
    <row r="8" spans="1:12" ht="39" thickBo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6557</v>
      </c>
      <c r="G9" s="3">
        <v>14756</v>
      </c>
      <c r="H9" s="3">
        <v>1316</v>
      </c>
      <c r="I9" s="3">
        <f t="shared" ref="I9:I21" si="0">SUM(F9:H9)</f>
        <v>22629</v>
      </c>
      <c r="J9" s="4">
        <f t="shared" ref="J9:J21" si="1">F9/I9*100</f>
        <v>28.976092624508375</v>
      </c>
      <c r="K9" s="4">
        <f t="shared" ref="K9:K21" si="2">G9/I9*100</f>
        <v>65.208360952759733</v>
      </c>
      <c r="L9" s="4">
        <f t="shared" ref="L9:L21" si="3">H9/I9*100</f>
        <v>5.8155464227318925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1053</v>
      </c>
      <c r="G10" s="3">
        <v>2340</v>
      </c>
      <c r="H10" s="3">
        <v>735</v>
      </c>
      <c r="I10" s="3">
        <f t="shared" si="0"/>
        <v>4128</v>
      </c>
      <c r="J10" s="4">
        <f t="shared" si="1"/>
        <v>25.50872093023256</v>
      </c>
      <c r="K10" s="4">
        <f t="shared" si="2"/>
        <v>56.686046511627907</v>
      </c>
      <c r="L10" s="4">
        <f t="shared" si="3"/>
        <v>17.805232558139537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5644</v>
      </c>
      <c r="G11" s="3">
        <v>13095</v>
      </c>
      <c r="H11" s="3">
        <v>1914</v>
      </c>
      <c r="I11" s="3">
        <f t="shared" si="0"/>
        <v>20653</v>
      </c>
      <c r="J11" s="4">
        <f t="shared" si="1"/>
        <v>27.327748995303345</v>
      </c>
      <c r="K11" s="4">
        <f t="shared" si="2"/>
        <v>63.404832227763521</v>
      </c>
      <c r="L11" s="4">
        <f t="shared" si="3"/>
        <v>9.2674187769331322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2661</v>
      </c>
      <c r="G12" s="3">
        <v>5068</v>
      </c>
      <c r="H12" s="3">
        <v>464</v>
      </c>
      <c r="I12" s="3">
        <f t="shared" si="0"/>
        <v>8193</v>
      </c>
      <c r="J12" s="4">
        <f t="shared" si="1"/>
        <v>32.478945441230316</v>
      </c>
      <c r="K12" s="4">
        <f t="shared" si="2"/>
        <v>61.857683388258266</v>
      </c>
      <c r="L12" s="4">
        <f t="shared" si="3"/>
        <v>5.6633711705114127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2030</v>
      </c>
      <c r="G13" s="3">
        <v>4159</v>
      </c>
      <c r="H13" s="3">
        <v>455</v>
      </c>
      <c r="I13" s="3">
        <f t="shared" si="0"/>
        <v>6644</v>
      </c>
      <c r="J13" s="4">
        <f t="shared" si="1"/>
        <v>30.553883202889825</v>
      </c>
      <c r="K13" s="4">
        <f t="shared" si="2"/>
        <v>62.597832630945213</v>
      </c>
      <c r="L13" s="4">
        <f t="shared" si="3"/>
        <v>6.8482841661649614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1874</v>
      </c>
      <c r="G14" s="3">
        <v>3680</v>
      </c>
      <c r="H14" s="3">
        <v>384</v>
      </c>
      <c r="I14" s="3">
        <f t="shared" si="0"/>
        <v>5938</v>
      </c>
      <c r="J14" s="4">
        <f t="shared" si="1"/>
        <v>31.559447625463115</v>
      </c>
      <c r="K14" s="4">
        <f t="shared" si="2"/>
        <v>61.973728528123949</v>
      </c>
      <c r="L14" s="4">
        <f t="shared" si="3"/>
        <v>6.4668238464129333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4376</v>
      </c>
      <c r="G15" s="3">
        <v>10302</v>
      </c>
      <c r="H15" s="3">
        <v>1275</v>
      </c>
      <c r="I15" s="3">
        <f t="shared" si="0"/>
        <v>15953</v>
      </c>
      <c r="J15" s="4">
        <f t="shared" si="1"/>
        <v>27.430577320880083</v>
      </c>
      <c r="K15" s="4">
        <f t="shared" si="2"/>
        <v>64.577195511815958</v>
      </c>
      <c r="L15" s="4">
        <f t="shared" si="3"/>
        <v>7.9922271673039553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3821</v>
      </c>
      <c r="G16" s="3">
        <v>8971</v>
      </c>
      <c r="H16" s="3">
        <v>1213</v>
      </c>
      <c r="I16" s="3">
        <f t="shared" si="0"/>
        <v>14005</v>
      </c>
      <c r="J16" s="4">
        <f t="shared" si="1"/>
        <v>27.283113173866475</v>
      </c>
      <c r="K16" s="4">
        <f t="shared" si="2"/>
        <v>64.055694394858975</v>
      </c>
      <c r="L16" s="4">
        <f t="shared" si="3"/>
        <v>8.6611924312745447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8960</v>
      </c>
      <c r="G17" s="3">
        <v>19835</v>
      </c>
      <c r="H17" s="3">
        <v>1511</v>
      </c>
      <c r="I17" s="3">
        <f t="shared" si="0"/>
        <v>30306</v>
      </c>
      <c r="J17" s="4">
        <f t="shared" si="1"/>
        <v>29.565102619943247</v>
      </c>
      <c r="K17" s="4">
        <f t="shared" si="2"/>
        <v>65.449085989573021</v>
      </c>
      <c r="L17" s="4">
        <f t="shared" si="3"/>
        <v>4.9858113904837325</v>
      </c>
    </row>
    <row r="18" spans="1:12" x14ac:dyDescent="0.2">
      <c r="A18" s="2" t="s">
        <v>12</v>
      </c>
      <c r="B18" s="2" t="s">
        <v>13</v>
      </c>
      <c r="C18" s="2" t="s">
        <v>33</v>
      </c>
      <c r="D18" s="2" t="s">
        <v>34</v>
      </c>
      <c r="E18" s="2" t="s">
        <v>16</v>
      </c>
      <c r="F18" s="3">
        <v>86785</v>
      </c>
      <c r="G18" s="3">
        <v>219892</v>
      </c>
      <c r="H18" s="3">
        <v>20582</v>
      </c>
      <c r="I18" s="3">
        <f t="shared" si="0"/>
        <v>327259</v>
      </c>
      <c r="J18" s="4">
        <f t="shared" si="1"/>
        <v>26.518751203175466</v>
      </c>
      <c r="K18" s="4">
        <f t="shared" si="2"/>
        <v>67.192040555034396</v>
      </c>
      <c r="L18" s="4">
        <f t="shared" si="3"/>
        <v>6.289208241790142</v>
      </c>
    </row>
    <row r="19" spans="1:12" x14ac:dyDescent="0.2">
      <c r="A19" s="2" t="s">
        <v>12</v>
      </c>
      <c r="B19" s="2" t="s">
        <v>13</v>
      </c>
      <c r="C19" s="2" t="s">
        <v>35</v>
      </c>
      <c r="D19" s="2" t="s">
        <v>36</v>
      </c>
      <c r="E19" s="2" t="s">
        <v>16</v>
      </c>
      <c r="F19" s="3">
        <v>6505</v>
      </c>
      <c r="G19" s="3">
        <v>14348</v>
      </c>
      <c r="H19" s="3">
        <v>1363</v>
      </c>
      <c r="I19" s="3">
        <f t="shared" si="0"/>
        <v>22216</v>
      </c>
      <c r="J19" s="4">
        <f t="shared" si="1"/>
        <v>29.280698595606768</v>
      </c>
      <c r="K19" s="4">
        <f t="shared" si="2"/>
        <v>64.58408354339214</v>
      </c>
      <c r="L19" s="4">
        <f t="shared" si="3"/>
        <v>6.135217861001081</v>
      </c>
    </row>
    <row r="20" spans="1:12" x14ac:dyDescent="0.2">
      <c r="A20" s="2" t="s">
        <v>12</v>
      </c>
      <c r="B20" s="2" t="s">
        <v>13</v>
      </c>
      <c r="C20" s="2" t="s">
        <v>37</v>
      </c>
      <c r="D20" s="2" t="s">
        <v>38</v>
      </c>
      <c r="E20" s="2" t="s">
        <v>16</v>
      </c>
      <c r="F20" s="3">
        <v>2275</v>
      </c>
      <c r="G20" s="3">
        <v>5398</v>
      </c>
      <c r="H20" s="3">
        <v>922</v>
      </c>
      <c r="I20" s="3">
        <f t="shared" si="0"/>
        <v>8595</v>
      </c>
      <c r="J20" s="4">
        <f t="shared" si="1"/>
        <v>26.468877254217571</v>
      </c>
      <c r="K20" s="4">
        <f t="shared" si="2"/>
        <v>62.803955788248977</v>
      </c>
      <c r="L20" s="4">
        <f t="shared" si="3"/>
        <v>10.72716695753345</v>
      </c>
    </row>
    <row r="21" spans="1:12" x14ac:dyDescent="0.2">
      <c r="A21" s="2" t="s">
        <v>12</v>
      </c>
      <c r="B21" s="2" t="s">
        <v>13</v>
      </c>
      <c r="C21" s="2" t="s">
        <v>39</v>
      </c>
      <c r="D21" s="2" t="s">
        <v>40</v>
      </c>
      <c r="E21" s="2" t="s">
        <v>16</v>
      </c>
      <c r="F21" s="3">
        <v>4892</v>
      </c>
      <c r="G21" s="3">
        <v>12138</v>
      </c>
      <c r="H21" s="3">
        <v>1323</v>
      </c>
      <c r="I21" s="3">
        <f t="shared" si="0"/>
        <v>18353</v>
      </c>
      <c r="J21" s="4">
        <f t="shared" si="1"/>
        <v>26.65504277229881</v>
      </c>
      <c r="K21" s="4">
        <f t="shared" si="2"/>
        <v>66.136326486133058</v>
      </c>
      <c r="L21" s="4">
        <f t="shared" si="3"/>
        <v>7.208630741568137</v>
      </c>
    </row>
    <row r="22" spans="1:12" ht="15" thickBot="1" x14ac:dyDescent="0.25">
      <c r="E22" s="5" t="s">
        <v>41</v>
      </c>
      <c r="F22" s="3">
        <f>SUBTOTAL(9,F9:F21)</f>
        <v>137433</v>
      </c>
      <c r="G22" s="3">
        <f>SUBTOTAL(9,G9:G21)</f>
        <v>333982</v>
      </c>
      <c r="H22" s="3">
        <f>SUBTOTAL(9,H9:H21)</f>
        <v>33457</v>
      </c>
      <c r="I22" s="3">
        <f>SUBTOTAL(9,I9:I21)</f>
        <v>504872</v>
      </c>
      <c r="J22" s="4">
        <f t="shared" ref="J22" si="4">F22/I22*100</f>
        <v>27.221355115752111</v>
      </c>
      <c r="K22" s="4">
        <f t="shared" ref="K22" si="5">G22/I22*100</f>
        <v>66.151816698093782</v>
      </c>
      <c r="L22" s="4">
        <f t="shared" ref="L22" si="6">H22/I22*100</f>
        <v>6.6268281861541141</v>
      </c>
    </row>
    <row r="23" spans="1:12" ht="15.75" thickTop="1" thickBot="1" x14ac:dyDescent="0.25">
      <c r="A23" s="6" t="s">
        <v>42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ht="15" thickTop="1" x14ac:dyDescent="0.2"/>
  </sheetData>
  <mergeCells count="1">
    <mergeCell ref="A23:L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2021-06-02T17:25:53Z</dcterms:modified>
</cp:coreProperties>
</file>